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0_Abteilungsleitung_II\2010plus\AG Personelle Ressourcen\Raster Personelle Ressourcen\"/>
    </mc:Choice>
  </mc:AlternateContent>
  <bookViews>
    <workbookView xWindow="-15" yWindow="-15" windowWidth="13560" windowHeight="6315" activeTab="3"/>
  </bookViews>
  <sheets>
    <sheet name="Zusammenfassung" sheetId="5" r:id="rId1"/>
    <sheet name="ambulant" sheetId="2" r:id="rId2"/>
    <sheet name="stationär" sheetId="3" r:id="rId3"/>
    <sheet name="teilstationär" sheetId="4" r:id="rId4"/>
    <sheet name="Probleme" sheetId="6" r:id="rId5"/>
    <sheet name="Gesamt Rückmeldungen" sheetId="7" r:id="rId6"/>
    <sheet name="Tabelle3" sheetId="8" r:id="rId7"/>
  </sheets>
  <calcPr calcId="162913"/>
</workbook>
</file>

<file path=xl/calcChain.xml><?xml version="1.0" encoding="utf-8"?>
<calcChain xmlns="http://schemas.openxmlformats.org/spreadsheetml/2006/main">
  <c r="I24" i="2" l="1"/>
  <c r="J24" i="2"/>
  <c r="K24" i="2"/>
  <c r="H24" i="2"/>
  <c r="C24" i="2"/>
  <c r="D24" i="2"/>
  <c r="E24" i="2"/>
  <c r="F24" i="2"/>
  <c r="G24" i="2"/>
  <c r="B24" i="2"/>
  <c r="A24" i="2"/>
  <c r="B3" i="7" s="1"/>
  <c r="D6" i="7" l="1"/>
  <c r="B7" i="5" l="1"/>
  <c r="L3" i="5" l="1"/>
  <c r="K3" i="5"/>
  <c r="J3" i="5"/>
  <c r="C3" i="5" l="1"/>
  <c r="I5" i="4"/>
  <c r="J5" i="5" s="1"/>
  <c r="J5" i="4"/>
  <c r="K5" i="5" s="1"/>
  <c r="K5" i="4"/>
  <c r="L5" i="5" s="1"/>
  <c r="H5" i="4"/>
  <c r="I5" i="5" s="1"/>
  <c r="D5" i="4"/>
  <c r="E5" i="5" s="1"/>
  <c r="E5" i="4"/>
  <c r="G5" i="5" s="1"/>
  <c r="F5" i="4"/>
  <c r="G5" i="4"/>
  <c r="C5" i="4"/>
  <c r="B5" i="4"/>
  <c r="D5" i="5" s="1"/>
  <c r="A5" i="4"/>
  <c r="A10" i="3"/>
  <c r="I3" i="5"/>
  <c r="I10" i="3"/>
  <c r="J4" i="5" s="1"/>
  <c r="J10" i="3"/>
  <c r="K4" i="5" s="1"/>
  <c r="K10" i="3"/>
  <c r="L4" i="5" s="1"/>
  <c r="H10" i="3"/>
  <c r="I4" i="5" s="1"/>
  <c r="C10" i="3"/>
  <c r="D10" i="3"/>
  <c r="E4" i="5" s="1"/>
  <c r="E10" i="3"/>
  <c r="G4" i="5" s="1"/>
  <c r="F10" i="3"/>
  <c r="G10" i="3"/>
  <c r="B10" i="3"/>
  <c r="D4" i="5" s="1"/>
  <c r="G3" i="5"/>
  <c r="E3" i="5"/>
  <c r="D3" i="5"/>
  <c r="C5" i="5" l="1"/>
  <c r="B5" i="7"/>
  <c r="K7" i="5"/>
  <c r="C4" i="5"/>
  <c r="C7" i="5" s="1"/>
  <c r="B4" i="7"/>
  <c r="B6" i="7" s="1"/>
  <c r="L7" i="5"/>
  <c r="J7" i="5"/>
  <c r="I7" i="5"/>
  <c r="E7" i="5"/>
  <c r="D7" i="5"/>
  <c r="H4" i="5"/>
  <c r="G7" i="5"/>
  <c r="F4" i="5"/>
  <c r="H3" i="5"/>
  <c r="F3" i="5"/>
  <c r="M7" i="5" l="1"/>
  <c r="J8" i="5" s="1"/>
  <c r="H7" i="5"/>
  <c r="F7" i="5"/>
  <c r="L8" i="5" l="1"/>
  <c r="K8" i="5"/>
  <c r="I8" i="5"/>
</calcChain>
</file>

<file path=xl/sharedStrings.xml><?xml version="1.0" encoding="utf-8"?>
<sst xmlns="http://schemas.openxmlformats.org/spreadsheetml/2006/main" count="164" uniqueCount="67">
  <si>
    <t>Besetzung</t>
  </si>
  <si>
    <t>davon freie Stellen</t>
  </si>
  <si>
    <t>davon Leitung</t>
  </si>
  <si>
    <t>Neubesetzung 2013</t>
  </si>
  <si>
    <t>Keine Bewerbungen</t>
  </si>
  <si>
    <t>Qualifikation nicht ausreichend, unzulänglich</t>
  </si>
  <si>
    <t>Soziale Kompetenz nicht ausreichend</t>
  </si>
  <si>
    <t>Überzogene Ansprüche der Bewerber</t>
  </si>
  <si>
    <t>X</t>
  </si>
  <si>
    <t>DRK Bottrop</t>
  </si>
  <si>
    <t>DRK Bielefeld Sozialstation</t>
  </si>
  <si>
    <t>Ambulante Pflege Heepen</t>
  </si>
  <si>
    <t>Häusliche Pflege Herford</t>
  </si>
  <si>
    <t>Häusliche Pflege Minden</t>
  </si>
  <si>
    <t>Häusliche Pflege Schloß Holte-Stukenbrock</t>
  </si>
  <si>
    <t>Ambulante Pflege TeutoCare</t>
  </si>
  <si>
    <t>DRK Soziale Dienste Iserlohn-Land gGmbH</t>
  </si>
  <si>
    <t>DRK Lünen</t>
  </si>
  <si>
    <t>DRK Betreuung und Pflege in Lippe gGmbH</t>
  </si>
  <si>
    <t>DRK gem. Pflege und Service GmbH</t>
  </si>
  <si>
    <t>DRK KV Olpe</t>
  </si>
  <si>
    <t>DRK-Diakonie Sozialstation Burbach</t>
  </si>
  <si>
    <t>DRK Sozialstation Hilchenbach</t>
  </si>
  <si>
    <t>Diakonie-DRK Sozialstation Neunkirchen</t>
  </si>
  <si>
    <t>DRK Sozialstation Wilnsdorf</t>
  </si>
  <si>
    <t>DRK Pflegedienst Tecklenburger Land</t>
  </si>
  <si>
    <t>DRK Witten</t>
  </si>
  <si>
    <t>keine Bewerbungen</t>
  </si>
  <si>
    <t>DRK Seniorenzentrum Henry Dunant gGmbH</t>
  </si>
  <si>
    <t>DRK Altenzentrum Lütgendortmund</t>
  </si>
  <si>
    <t xml:space="preserve">DRK Altenhilfezentrum Königsgruber Park </t>
  </si>
  <si>
    <t>DRK-gem. Gesellschaft für Soziale Arbeit und Bildung, Borken</t>
  </si>
  <si>
    <t>DRK-gem. Gesellschaft für Soziale Arbeit und Bildung, Bocholt</t>
  </si>
  <si>
    <t>DRK Tagespflege Königsgruber Park</t>
  </si>
  <si>
    <t>DRK Hausgemeinschaften Herne</t>
  </si>
  <si>
    <t>Martha-Stapenhorst-Heim Bielefeld</t>
  </si>
  <si>
    <t>häusliche Pflege</t>
  </si>
  <si>
    <t>Stationäre Pflege</t>
  </si>
  <si>
    <t>Teilstationäre Pflege</t>
  </si>
  <si>
    <t>Anzahl Rückläufer</t>
  </si>
  <si>
    <t>Besetzung zum 30.6.</t>
  </si>
  <si>
    <t>%</t>
  </si>
  <si>
    <t>davon freie Leitungs-stellen</t>
  </si>
  <si>
    <t>Gesamt</t>
  </si>
  <si>
    <t>Stellen</t>
  </si>
  <si>
    <t>davon nicht besetzt</t>
  </si>
  <si>
    <t>Anzahl  Einrichtungen</t>
  </si>
  <si>
    <t>Welche Probleme stehen aus Ihrer Sicht bei der Stellbesetzung im Vordergrund</t>
  </si>
  <si>
    <t>soziale Kompetenz nicht ausreichend</t>
  </si>
  <si>
    <t>überzogene Ansprüche der Bewerber</t>
  </si>
  <si>
    <t>Gesamt Rückmeldung</t>
  </si>
  <si>
    <t>stationäre Pflege</t>
  </si>
  <si>
    <t>teilstationäre Pflege</t>
  </si>
  <si>
    <t>Gesamtzahl</t>
  </si>
  <si>
    <t>davon Leitungskräfte</t>
  </si>
  <si>
    <t>staatlich anerkannte Pflegekräfte zum 30.06.2012</t>
  </si>
  <si>
    <t>Neubesetzungen 2013 in Vollzeit</t>
  </si>
  <si>
    <t>Leitungskräfte</t>
  </si>
  <si>
    <t>andere</t>
  </si>
  <si>
    <t>Neubesetzungen</t>
  </si>
  <si>
    <t>fehlende deutsche Sprachkenntnisse, fehlendes Sprachverständnis</t>
  </si>
  <si>
    <t>Häusliche Pflege der DRK Schwesternschaft Westfalen Bochum/Gelsenkirchen</t>
  </si>
  <si>
    <t>Häusliche Pflege der DRK Schwesternschaft Westfalen Münster</t>
  </si>
  <si>
    <t>Spezielle Pflegefachkräfte</t>
  </si>
  <si>
    <t>DRK KV Bochum</t>
  </si>
  <si>
    <t>DRK Haus am Flottmannparkt</t>
  </si>
  <si>
    <t>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</si>
</sst>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2" fontId="0" fillId="0" borderId="1" xfId="0" applyNumberFormat="1" applyBorder="1"/>
    <xf numFmtId="0" fontId="0" fillId="0" borderId="1" xfId="0" applyBorder="1"/>
    <xf numFmtId="2" fontId="0" fillId="0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" fillId="0" borderId="0" xfId="0" applyFont="1"/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2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10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 wrapText="1"/>
    </xf>
    <xf numFmtId="2" fontId="0" fillId="0" borderId="1" xfId="0" applyNumberFormat="1" applyFill="1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Probleme!$A$3:$A$7</c:f>
              <c:strCache>
                <c:ptCount val="5"/>
                <c:pt idx="0">
                  <c:v>keine Bewerbungen</c:v>
                </c:pt>
                <c:pt idx="1">
                  <c:v>Qualifikation nicht ausreichend, unzulänglich</c:v>
                </c:pt>
                <c:pt idx="2">
                  <c:v>soziale Kompetenz nicht ausreichend</c:v>
                </c:pt>
                <c:pt idx="3">
                  <c:v>überzogene Ansprüche der Bewerber</c:v>
                </c:pt>
                <c:pt idx="4">
                  <c:v>sonstige</c:v>
                </c:pt>
              </c:strCache>
            </c:strRef>
          </c:cat>
          <c:val>
            <c:numRef>
              <c:f>Probleme!$B$3:$B$7</c:f>
              <c:numCache>
                <c:formatCode>General</c:formatCode>
                <c:ptCount val="5"/>
                <c:pt idx="0">
                  <c:v>25</c:v>
                </c:pt>
                <c:pt idx="1">
                  <c:v>22</c:v>
                </c:pt>
                <c:pt idx="2">
                  <c:v>14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4-460A-8795-4A4F5AD81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37664"/>
        <c:axId val="50128000"/>
      </c:barChart>
      <c:catAx>
        <c:axId val="1383376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0128000"/>
        <c:crosses val="autoZero"/>
        <c:auto val="1"/>
        <c:lblAlgn val="ctr"/>
        <c:lblOffset val="100"/>
        <c:noMultiLvlLbl val="0"/>
      </c:catAx>
      <c:valAx>
        <c:axId val="50128000"/>
        <c:scaling>
          <c:orientation val="minMax"/>
        </c:scaling>
        <c:delete val="1"/>
        <c:axPos val="t"/>
        <c:majorGridlines/>
        <c:numFmt formatCode="General" sourceLinked="1"/>
        <c:majorTickMark val="out"/>
        <c:minorTickMark val="none"/>
        <c:tickLblPos val="nextTo"/>
        <c:crossAx val="138337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38"/>
          <c:dLbls>
            <c:dLbl>
              <c:idx val="0"/>
              <c:layout>
                <c:manualLayout>
                  <c:x val="-9.7668525809273835E-2"/>
                  <c:y val="-0.115531131525226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B3D-43C1-8765-8E41505E72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'Gesamt Rückmeldungen'!$A$3:$A$5</c:f>
              <c:strCache>
                <c:ptCount val="3"/>
                <c:pt idx="0">
                  <c:v>häusliche Pflege</c:v>
                </c:pt>
                <c:pt idx="1">
                  <c:v>stationäre Pflege</c:v>
                </c:pt>
                <c:pt idx="2">
                  <c:v>teilstationäre Pflege</c:v>
                </c:pt>
              </c:strCache>
            </c:strRef>
          </c:cat>
          <c:val>
            <c:numRef>
              <c:f>'Gesamt Rückmeldungen'!$B$3:$B$5</c:f>
              <c:numCache>
                <c:formatCode>General</c:formatCode>
                <c:ptCount val="3"/>
                <c:pt idx="0">
                  <c:v>22</c:v>
                </c:pt>
                <c:pt idx="1">
                  <c:v>7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3D-43C1-8765-8E41505E7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ofPieChart>
        <c:ofPieType val="bar"/>
        <c:varyColors val="1"/>
        <c:ser>
          <c:idx val="0"/>
          <c:order val="0"/>
          <c:explosion val="25"/>
          <c:dPt>
            <c:idx val="2"/>
            <c:bubble3D val="0"/>
            <c:spPr>
              <a:solidFill>
                <a:schemeClr val="accent4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81F-441C-886A-1B277A8BC6F8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581F-441C-886A-1B277A8BC6F8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Tabelle3!$A$3:$A$6</c:f>
              <c:strCache>
                <c:ptCount val="4"/>
                <c:pt idx="0">
                  <c:v>Gesamtzahl</c:v>
                </c:pt>
                <c:pt idx="2">
                  <c:v>Leitungskräfte</c:v>
                </c:pt>
                <c:pt idx="3">
                  <c:v>andere</c:v>
                </c:pt>
              </c:strCache>
            </c:strRef>
          </c:cat>
          <c:val>
            <c:numRef>
              <c:f>Tabelle3!$B$3:$B$6</c:f>
              <c:numCache>
                <c:formatCode>General</c:formatCode>
                <c:ptCount val="4"/>
                <c:pt idx="0" formatCode="0.00">
                  <c:v>966.95</c:v>
                </c:pt>
                <c:pt idx="2" formatCode="0.00">
                  <c:v>35.25</c:v>
                </c:pt>
                <c:pt idx="3" formatCode="0.00">
                  <c:v>134.38999999999999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1F-441C-886A-1B277A8BC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egendEntry>
        <c:idx val="1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77-4B3D-BFA2-084CE3FB4773}"/>
                </c:ext>
              </c:extLst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077-4B3D-BFA2-084CE3FB47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Tabelle3!$G$3:$G$4</c:f>
              <c:strCache>
                <c:ptCount val="2"/>
                <c:pt idx="0">
                  <c:v>Neubesetzungen</c:v>
                </c:pt>
                <c:pt idx="1">
                  <c:v>davon Leitungskräfte</c:v>
                </c:pt>
              </c:strCache>
            </c:strRef>
          </c:cat>
          <c:val>
            <c:numRef>
              <c:f>Tabelle3!$H$3:$H$4</c:f>
              <c:numCache>
                <c:formatCode>0.00</c:formatCode>
                <c:ptCount val="2"/>
                <c:pt idx="0">
                  <c:v>150.65</c:v>
                </c:pt>
                <c:pt idx="1">
                  <c:v>33.57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77-4B3D-BFA2-084CE3FB4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166687</xdr:colOff>
      <xdr:row>8</xdr:row>
      <xdr:rowOff>33337</xdr:rowOff>
    </xdr:from>
    <xdr:to>
      <xdr:col>3</xdr:col>
      <xdr:colOff>119062</xdr:colOff>
      <xdr:row>23</xdr:row>
      <xdr:rowOff>61912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7</xdr:row>
      <xdr:rowOff>90487</xdr:rowOff>
    </xdr:from>
    <xdr:to>
      <xdr:col>4</xdr:col>
      <xdr:colOff>766762</xdr:colOff>
      <xdr:row>22</xdr:row>
      <xdr:rowOff>119062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0.67917</cdr:x>
      <cdr:y>0.0816</cdr:y>
    </cdr:from>
    <cdr:to>
      <cdr:x>0.99688</cdr:x>
      <cdr:y>0.2934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3105149" y="223837"/>
          <a:ext cx="1452564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400" b="1">
              <a:latin typeface="Arial" pitchFamily="34" charset="0"/>
              <a:cs typeface="Arial" pitchFamily="34" charset="0"/>
            </a:rPr>
            <a:t>29 % keine Rückmeldung</a:t>
          </a:r>
        </a:p>
        <a:p xmlns:a="http://schemas.openxmlformats.org/drawingml/2006/main">
          <a:endParaRPr lang="de-DE" sz="11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7</xdr:row>
      <xdr:rowOff>33336</xdr:rowOff>
    </xdr:from>
    <xdr:to>
      <xdr:col>4</xdr:col>
      <xdr:colOff>819149</xdr:colOff>
      <xdr:row>22</xdr:row>
      <xdr:rowOff>142874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14286</xdr:colOff>
      <xdr:row>7</xdr:row>
      <xdr:rowOff>23811</xdr:rowOff>
    </xdr:from>
    <xdr:to>
      <xdr:col>10</xdr:col>
      <xdr:colOff>314325</xdr:colOff>
      <xdr:row>23</xdr:row>
      <xdr:rowOff>19050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workbookViewId="0">
      <selection activeCell="J15" sqref="J15"/>
    </sheetView>
  </sheetViews>
  <sheetFormatPr baseColWidth="10" defaultRowHeight="14.25" x14ac:dyDescent="0.2"/>
  <cols>
    <col min="1" max="1" width="17.5" bestFit="1" customWidth="1"/>
    <col min="2" max="2" width="11.75" style="1" customWidth="1"/>
    <col min="6" max="6" width="7.5" style="22" customWidth="1"/>
    <col min="8" max="8" width="9.375" style="22" customWidth="1"/>
    <col min="9" max="9" width="11.75" customWidth="1"/>
  </cols>
  <sheetData>
    <row r="2" spans="1:13" ht="71.25" x14ac:dyDescent="0.2">
      <c r="B2" s="20" t="s">
        <v>46</v>
      </c>
      <c r="C2" s="20" t="s">
        <v>39</v>
      </c>
      <c r="D2" s="20" t="s">
        <v>40</v>
      </c>
      <c r="E2" s="20" t="s">
        <v>1</v>
      </c>
      <c r="F2" s="21" t="s">
        <v>41</v>
      </c>
      <c r="G2" s="20" t="s">
        <v>42</v>
      </c>
      <c r="H2" s="21" t="s">
        <v>41</v>
      </c>
      <c r="I2" s="20" t="s">
        <v>27</v>
      </c>
      <c r="J2" s="20" t="s">
        <v>5</v>
      </c>
      <c r="K2" s="20" t="s">
        <v>6</v>
      </c>
      <c r="L2" s="20" t="s">
        <v>7</v>
      </c>
      <c r="M2" s="20"/>
    </row>
    <row r="3" spans="1:13" x14ac:dyDescent="0.2">
      <c r="A3" t="s">
        <v>36</v>
      </c>
      <c r="B3" s="1">
        <v>27</v>
      </c>
      <c r="C3">
        <f>ambulant!A24</f>
        <v>22</v>
      </c>
      <c r="D3" s="17">
        <f>ambulant!B24</f>
        <v>285.23</v>
      </c>
      <c r="E3" s="17">
        <f>ambulant!D24</f>
        <v>51.5</v>
      </c>
      <c r="F3" s="22">
        <f>E3/D3</f>
        <v>0.18055604249202398</v>
      </c>
      <c r="G3" s="17">
        <f>ambulant!E24</f>
        <v>8.5</v>
      </c>
      <c r="H3" s="22">
        <f>G3/E3</f>
        <v>0.1650485436893204</v>
      </c>
      <c r="I3" s="23">
        <f>ambulant!H24</f>
        <v>18</v>
      </c>
      <c r="J3" s="23">
        <f>ambulant!I24</f>
        <v>13</v>
      </c>
      <c r="K3" s="23">
        <f>ambulant!J24</f>
        <v>9</v>
      </c>
      <c r="L3" s="23">
        <f>ambulant!K24</f>
        <v>3</v>
      </c>
    </row>
    <row r="4" spans="1:13" x14ac:dyDescent="0.2">
      <c r="A4" t="s">
        <v>37</v>
      </c>
      <c r="B4" s="1">
        <v>14</v>
      </c>
      <c r="C4">
        <f>stationär!A10</f>
        <v>7</v>
      </c>
      <c r="D4" s="17">
        <f>stationär!B10</f>
        <v>160.93</v>
      </c>
      <c r="E4" s="17">
        <f>stationär!D10</f>
        <v>4</v>
      </c>
      <c r="F4" s="22">
        <f t="shared" ref="F4" si="0">E4/D4</f>
        <v>2.4855527247871743E-2</v>
      </c>
      <c r="G4" s="17">
        <f>stationär!E10</f>
        <v>5</v>
      </c>
      <c r="H4" s="22">
        <f>G4/E4</f>
        <v>1.25</v>
      </c>
      <c r="I4" s="23">
        <f>stationär!H10</f>
        <v>5</v>
      </c>
      <c r="J4" s="23">
        <f>stationär!I10</f>
        <v>7</v>
      </c>
      <c r="K4" s="23">
        <f>stationär!J10</f>
        <v>4</v>
      </c>
      <c r="L4" s="23">
        <f>stationär!K10</f>
        <v>1</v>
      </c>
    </row>
    <row r="5" spans="1:13" x14ac:dyDescent="0.2">
      <c r="A5" t="s">
        <v>38</v>
      </c>
      <c r="B5" s="1">
        <v>4</v>
      </c>
      <c r="C5">
        <f>teilstationär!A5</f>
        <v>3</v>
      </c>
      <c r="D5" s="17">
        <f>teilstationär!B5</f>
        <v>10</v>
      </c>
      <c r="E5" s="17">
        <f>teilstationär!D5</f>
        <v>0</v>
      </c>
      <c r="G5" s="17">
        <f>teilstationär!E5</f>
        <v>0</v>
      </c>
      <c r="I5" s="23">
        <f>teilstationär!H5</f>
        <v>2</v>
      </c>
      <c r="J5" s="23">
        <f>teilstationär!I5</f>
        <v>2</v>
      </c>
      <c r="K5" s="23">
        <f>teilstationär!J5</f>
        <v>1</v>
      </c>
      <c r="L5" s="23">
        <f>teilstationär!K5</f>
        <v>0</v>
      </c>
    </row>
    <row r="6" spans="1:13" x14ac:dyDescent="0.2">
      <c r="D6" t="s">
        <v>44</v>
      </c>
      <c r="E6" t="s">
        <v>45</v>
      </c>
    </row>
    <row r="7" spans="1:13" x14ac:dyDescent="0.2">
      <c r="A7" t="s">
        <v>43</v>
      </c>
      <c r="B7" s="1">
        <f>SUM(B3:B6)</f>
        <v>45</v>
      </c>
      <c r="C7">
        <f>SUM(C3:C6)</f>
        <v>32</v>
      </c>
      <c r="D7" s="17">
        <f>SUM(D3:D6)</f>
        <v>456.16</v>
      </c>
      <c r="E7" s="1">
        <f>SUM(E3:E6)</f>
        <v>55.5</v>
      </c>
      <c r="F7" s="22">
        <f>E7/D7</f>
        <v>0.12166783584707119</v>
      </c>
      <c r="G7" s="1">
        <f>SUM(G3:G6)</f>
        <v>13.5</v>
      </c>
      <c r="H7" s="22">
        <f>G7/E7</f>
        <v>0.24324324324324326</v>
      </c>
      <c r="I7" s="23">
        <f>SUM(I3:I5)</f>
        <v>25</v>
      </c>
      <c r="J7" s="23">
        <f t="shared" ref="J7:L7" si="1">SUM(J3:J5)</f>
        <v>22</v>
      </c>
      <c r="K7" s="23">
        <f t="shared" si="1"/>
        <v>14</v>
      </c>
      <c r="L7" s="23">
        <f t="shared" si="1"/>
        <v>4</v>
      </c>
      <c r="M7" s="23">
        <f>SUM(I7:L7)</f>
        <v>65</v>
      </c>
    </row>
    <row r="8" spans="1:13" x14ac:dyDescent="0.2">
      <c r="I8" s="22">
        <f>I7/$M$7</f>
        <v>0.38461538461538464</v>
      </c>
      <c r="J8" s="22">
        <f>J7/$M$7</f>
        <v>0.33846153846153848</v>
      </c>
      <c r="K8" s="22">
        <f>K7/$M$7</f>
        <v>0.2153846153846154</v>
      </c>
      <c r="L8" s="22">
        <f>L7/$M$7</f>
        <v>6.1538461538461542E-2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C15" sqref="C15"/>
    </sheetView>
  </sheetViews>
  <sheetFormatPr baseColWidth="10" defaultRowHeight="14.25" x14ac:dyDescent="0.2"/>
  <cols>
    <col min="1" max="1" width="36.25" bestFit="1" customWidth="1"/>
    <col min="2" max="5" width="11" style="17"/>
    <col min="6" max="6" width="14.5" style="17" customWidth="1"/>
    <col min="7" max="7" width="9.5" style="17" customWidth="1"/>
    <col min="8" max="8" width="13.875" customWidth="1"/>
    <col min="9" max="9" width="12.25" customWidth="1"/>
    <col min="10" max="10" width="11.75" customWidth="1"/>
    <col min="11" max="11" width="12" customWidth="1"/>
  </cols>
  <sheetData>
    <row r="1" spans="1:14" s="11" customFormat="1" ht="75" x14ac:dyDescent="0.25">
      <c r="A1" s="8"/>
      <c r="B1" s="15" t="s">
        <v>0</v>
      </c>
      <c r="C1" s="15" t="s">
        <v>2</v>
      </c>
      <c r="D1" s="15" t="s">
        <v>1</v>
      </c>
      <c r="E1" s="15" t="s">
        <v>2</v>
      </c>
      <c r="F1" s="15" t="s">
        <v>3</v>
      </c>
      <c r="G1" s="15" t="s">
        <v>2</v>
      </c>
      <c r="H1" s="9" t="s">
        <v>27</v>
      </c>
      <c r="I1" s="10" t="s">
        <v>5</v>
      </c>
      <c r="J1" s="10" t="s">
        <v>6</v>
      </c>
      <c r="K1" s="10" t="s">
        <v>7</v>
      </c>
    </row>
    <row r="2" spans="1:14" x14ac:dyDescent="0.2">
      <c r="A2" s="3" t="s">
        <v>10</v>
      </c>
      <c r="B2" s="2">
        <v>18.53</v>
      </c>
      <c r="C2" s="2"/>
      <c r="D2" s="2">
        <v>2.5</v>
      </c>
      <c r="E2" s="2">
        <v>2</v>
      </c>
      <c r="F2" s="2">
        <v>5</v>
      </c>
      <c r="G2" s="2">
        <v>1</v>
      </c>
      <c r="H2" s="6" t="s">
        <v>8</v>
      </c>
      <c r="I2" s="6"/>
      <c r="J2" s="6"/>
      <c r="K2" s="6"/>
    </row>
    <row r="3" spans="1:14" x14ac:dyDescent="0.2">
      <c r="A3" s="3" t="s">
        <v>11</v>
      </c>
      <c r="B3" s="2">
        <v>12.92</v>
      </c>
      <c r="C3" s="2"/>
      <c r="D3" s="2">
        <v>2</v>
      </c>
      <c r="E3" s="2">
        <v>1.5</v>
      </c>
      <c r="F3" s="2">
        <v>1.5</v>
      </c>
      <c r="G3" s="2">
        <v>0</v>
      </c>
      <c r="H3" s="6" t="s">
        <v>8</v>
      </c>
      <c r="I3" s="6"/>
      <c r="J3" s="6"/>
      <c r="K3" s="6"/>
    </row>
    <row r="4" spans="1:14" x14ac:dyDescent="0.2">
      <c r="A4" s="3" t="s">
        <v>12</v>
      </c>
      <c r="B4" s="2">
        <v>2.75</v>
      </c>
      <c r="C4" s="2"/>
      <c r="D4" s="2">
        <v>2</v>
      </c>
      <c r="E4" s="2"/>
      <c r="F4" s="2">
        <v>1.75</v>
      </c>
      <c r="G4" s="2">
        <v>1</v>
      </c>
      <c r="H4" s="6" t="s">
        <v>8</v>
      </c>
      <c r="I4" s="6"/>
      <c r="J4" s="6"/>
      <c r="K4" s="6"/>
    </row>
    <row r="5" spans="1:14" x14ac:dyDescent="0.2">
      <c r="A5" s="3" t="s">
        <v>13</v>
      </c>
      <c r="B5" s="2">
        <v>0</v>
      </c>
      <c r="C5" s="2"/>
      <c r="D5" s="2"/>
      <c r="E5" s="2"/>
      <c r="F5" s="2">
        <v>0.5</v>
      </c>
      <c r="G5" s="2"/>
      <c r="H5" s="6" t="s">
        <v>8</v>
      </c>
      <c r="I5" s="6"/>
      <c r="J5" s="6"/>
      <c r="K5" s="6"/>
    </row>
    <row r="6" spans="1:14" x14ac:dyDescent="0.2">
      <c r="A6" s="3" t="s">
        <v>14</v>
      </c>
      <c r="B6" s="2">
        <v>6.5</v>
      </c>
      <c r="C6" s="2"/>
      <c r="D6" s="2">
        <v>2</v>
      </c>
      <c r="E6" s="2"/>
      <c r="F6" s="2">
        <v>0.75</v>
      </c>
      <c r="G6" s="2"/>
      <c r="H6" s="6" t="s">
        <v>8</v>
      </c>
      <c r="I6" s="6"/>
      <c r="J6" s="6"/>
      <c r="K6" s="6"/>
    </row>
    <row r="7" spans="1:14" x14ac:dyDescent="0.2">
      <c r="A7" s="3" t="s">
        <v>15</v>
      </c>
      <c r="B7" s="2">
        <v>9.4</v>
      </c>
      <c r="C7" s="2">
        <v>2</v>
      </c>
      <c r="D7" s="2"/>
      <c r="E7" s="2"/>
      <c r="F7" s="2">
        <v>2.5</v>
      </c>
      <c r="G7" s="2">
        <v>1</v>
      </c>
      <c r="H7" s="6" t="s">
        <v>8</v>
      </c>
      <c r="I7" s="6"/>
      <c r="J7" s="6"/>
      <c r="K7" s="6"/>
    </row>
    <row r="8" spans="1:14" ht="29.25" customHeight="1" x14ac:dyDescent="0.2">
      <c r="A8" s="5" t="s">
        <v>31</v>
      </c>
      <c r="B8" s="2">
        <v>15</v>
      </c>
      <c r="C8" s="2"/>
      <c r="D8" s="2">
        <v>4</v>
      </c>
      <c r="E8" s="2">
        <v>0</v>
      </c>
      <c r="F8" s="2">
        <v>5</v>
      </c>
      <c r="G8" s="2"/>
      <c r="H8" s="6" t="s">
        <v>8</v>
      </c>
      <c r="I8" s="6" t="s">
        <v>8</v>
      </c>
      <c r="J8" s="6" t="s">
        <v>8</v>
      </c>
      <c r="K8" s="6"/>
    </row>
    <row r="9" spans="1:14" s="1" customFormat="1" ht="29.25" customHeight="1" x14ac:dyDescent="0.2">
      <c r="A9" s="5" t="s">
        <v>32</v>
      </c>
      <c r="B9" s="2">
        <v>9.25</v>
      </c>
      <c r="C9" s="2"/>
      <c r="D9" s="2">
        <v>2</v>
      </c>
      <c r="E9" s="2">
        <v>0</v>
      </c>
      <c r="F9" s="2">
        <v>4</v>
      </c>
      <c r="G9" s="2"/>
      <c r="H9" s="6" t="s">
        <v>8</v>
      </c>
      <c r="I9" s="6" t="s">
        <v>8</v>
      </c>
      <c r="J9" s="6" t="s">
        <v>8</v>
      </c>
      <c r="K9" s="6"/>
    </row>
    <row r="10" spans="1:14" x14ac:dyDescent="0.2">
      <c r="A10" s="3" t="s">
        <v>9</v>
      </c>
      <c r="B10" s="2">
        <v>15</v>
      </c>
      <c r="C10" s="2"/>
      <c r="D10" s="2">
        <v>1</v>
      </c>
      <c r="E10" s="2"/>
      <c r="F10" s="2">
        <v>2</v>
      </c>
      <c r="G10" s="2"/>
      <c r="H10" s="6" t="s">
        <v>8</v>
      </c>
      <c r="I10" s="6" t="s">
        <v>8</v>
      </c>
      <c r="J10" s="6" t="s">
        <v>8</v>
      </c>
      <c r="K10" s="6" t="s">
        <v>8</v>
      </c>
    </row>
    <row r="11" spans="1:14" x14ac:dyDescent="0.2">
      <c r="A11" s="3" t="s">
        <v>16</v>
      </c>
      <c r="B11" s="2">
        <v>5.5</v>
      </c>
      <c r="C11" s="2">
        <v>1</v>
      </c>
      <c r="D11" s="2"/>
      <c r="E11" s="2"/>
      <c r="F11" s="2"/>
      <c r="G11" s="2"/>
      <c r="H11" s="6"/>
      <c r="I11" s="6"/>
      <c r="J11" s="6"/>
      <c r="K11" s="6"/>
    </row>
    <row r="12" spans="1:14" x14ac:dyDescent="0.2">
      <c r="A12" s="3" t="s">
        <v>17</v>
      </c>
      <c r="B12" s="2">
        <v>11</v>
      </c>
      <c r="C12" s="2">
        <v>2</v>
      </c>
      <c r="D12" s="2"/>
      <c r="E12" s="2"/>
      <c r="F12" s="2"/>
      <c r="G12" s="2"/>
      <c r="H12" s="6"/>
      <c r="I12" s="6"/>
      <c r="J12" s="6" t="s">
        <v>8</v>
      </c>
      <c r="K12" s="6"/>
    </row>
    <row r="13" spans="1:14" x14ac:dyDescent="0.2">
      <c r="A13" s="3" t="s">
        <v>18</v>
      </c>
      <c r="B13" s="2">
        <v>27</v>
      </c>
      <c r="C13" s="2">
        <v>8.8000000000000007</v>
      </c>
      <c r="D13" s="2"/>
      <c r="E13" s="2"/>
      <c r="F13" s="2">
        <v>6</v>
      </c>
      <c r="G13" s="2">
        <v>1</v>
      </c>
      <c r="H13" s="6"/>
      <c r="I13" s="6" t="s">
        <v>8</v>
      </c>
      <c r="J13" s="6"/>
      <c r="K13" s="6" t="s">
        <v>8</v>
      </c>
    </row>
    <row r="14" spans="1:14" ht="27" customHeight="1" x14ac:dyDescent="0.2">
      <c r="A14" s="3" t="s">
        <v>19</v>
      </c>
      <c r="B14" s="16">
        <v>21.56</v>
      </c>
      <c r="C14" s="2">
        <v>3</v>
      </c>
      <c r="D14" s="2"/>
      <c r="E14" s="2"/>
      <c r="F14" s="2">
        <v>5</v>
      </c>
      <c r="G14" s="2"/>
      <c r="H14" s="6" t="s">
        <v>8</v>
      </c>
      <c r="I14" s="6" t="s">
        <v>8</v>
      </c>
      <c r="J14" s="6"/>
      <c r="K14" s="6"/>
      <c r="L14" s="29" t="s">
        <v>60</v>
      </c>
      <c r="M14" s="30"/>
      <c r="N14" s="30"/>
    </row>
    <row r="15" spans="1:14" x14ac:dyDescent="0.2">
      <c r="A15" s="3" t="s">
        <v>20</v>
      </c>
      <c r="B15" s="2">
        <v>17.5</v>
      </c>
      <c r="C15" s="2"/>
      <c r="D15" s="2">
        <v>3</v>
      </c>
      <c r="E15" s="2">
        <v>1</v>
      </c>
      <c r="F15" s="2">
        <v>3</v>
      </c>
      <c r="G15" s="2">
        <v>1</v>
      </c>
      <c r="H15" s="6" t="s">
        <v>8</v>
      </c>
      <c r="I15" s="6" t="s">
        <v>8</v>
      </c>
      <c r="J15" s="6"/>
      <c r="K15" s="6"/>
    </row>
    <row r="16" spans="1:14" x14ac:dyDescent="0.2">
      <c r="A16" s="3" t="s">
        <v>21</v>
      </c>
      <c r="B16" s="2">
        <v>7.36</v>
      </c>
      <c r="C16" s="2">
        <v>2</v>
      </c>
      <c r="D16" s="2"/>
      <c r="E16" s="2"/>
      <c r="F16" s="2"/>
      <c r="G16" s="2"/>
      <c r="H16" s="6" t="s">
        <v>8</v>
      </c>
      <c r="I16" s="6" t="s">
        <v>8</v>
      </c>
      <c r="J16" s="6" t="s">
        <v>8</v>
      </c>
      <c r="K16" s="6"/>
    </row>
    <row r="17" spans="1:13" x14ac:dyDescent="0.2">
      <c r="A17" s="3" t="s">
        <v>22</v>
      </c>
      <c r="B17" s="2">
        <v>7.18</v>
      </c>
      <c r="C17" s="2">
        <v>2</v>
      </c>
      <c r="D17" s="2"/>
      <c r="E17" s="2"/>
      <c r="F17" s="2"/>
      <c r="G17" s="2"/>
      <c r="H17" s="6" t="s">
        <v>8</v>
      </c>
      <c r="I17" s="6" t="s">
        <v>8</v>
      </c>
      <c r="J17" s="6" t="s">
        <v>8</v>
      </c>
      <c r="K17" s="6"/>
    </row>
    <row r="18" spans="1:13" x14ac:dyDescent="0.2">
      <c r="A18" s="3" t="s">
        <v>23</v>
      </c>
      <c r="B18" s="2">
        <v>10.91</v>
      </c>
      <c r="C18" s="2">
        <v>2</v>
      </c>
      <c r="D18" s="2"/>
      <c r="E18" s="2"/>
      <c r="F18" s="2"/>
      <c r="G18" s="2"/>
      <c r="H18" s="6" t="s">
        <v>8</v>
      </c>
      <c r="I18" s="6" t="s">
        <v>8</v>
      </c>
      <c r="J18" s="6" t="s">
        <v>8</v>
      </c>
      <c r="K18" s="6"/>
    </row>
    <row r="19" spans="1:13" x14ac:dyDescent="0.2">
      <c r="A19" s="3" t="s">
        <v>24</v>
      </c>
      <c r="B19" s="2">
        <v>5.5</v>
      </c>
      <c r="C19" s="2">
        <v>2</v>
      </c>
      <c r="D19" s="2"/>
      <c r="E19" s="2"/>
      <c r="F19" s="2"/>
      <c r="G19" s="2"/>
      <c r="H19" s="6" t="s">
        <v>8</v>
      </c>
      <c r="I19" s="6" t="s">
        <v>8</v>
      </c>
      <c r="J19" s="6" t="s">
        <v>8</v>
      </c>
      <c r="K19" s="6"/>
    </row>
    <row r="20" spans="1:13" x14ac:dyDescent="0.2">
      <c r="A20" s="3" t="s">
        <v>25</v>
      </c>
      <c r="B20" s="2">
        <v>12.95</v>
      </c>
      <c r="C20" s="2">
        <v>1.5</v>
      </c>
      <c r="D20" s="2"/>
      <c r="E20" s="2"/>
      <c r="F20" s="2">
        <v>0</v>
      </c>
      <c r="G20" s="2"/>
      <c r="H20" s="6"/>
      <c r="I20" s="6" t="s">
        <v>8</v>
      </c>
      <c r="J20" s="6"/>
      <c r="K20" s="6"/>
    </row>
    <row r="21" spans="1:13" x14ac:dyDescent="0.2">
      <c r="A21" s="3" t="s">
        <v>26</v>
      </c>
      <c r="B21" s="2">
        <v>10.42</v>
      </c>
      <c r="C21" s="2"/>
      <c r="D21" s="2">
        <v>3</v>
      </c>
      <c r="E21" s="2"/>
      <c r="F21" s="2">
        <v>5</v>
      </c>
      <c r="G21" s="2"/>
      <c r="H21" s="6" t="s">
        <v>8</v>
      </c>
      <c r="I21" s="6"/>
      <c r="J21" s="6"/>
      <c r="K21" s="6"/>
    </row>
    <row r="22" spans="1:13" s="1" customFormat="1" ht="45" customHeight="1" x14ac:dyDescent="0.2">
      <c r="A22" s="5" t="s">
        <v>61</v>
      </c>
      <c r="B22" s="2">
        <v>19</v>
      </c>
      <c r="C22" s="2"/>
      <c r="D22" s="2">
        <v>10</v>
      </c>
      <c r="E22" s="2">
        <v>2</v>
      </c>
      <c r="F22" s="2">
        <v>7</v>
      </c>
      <c r="G22" s="2"/>
      <c r="H22" s="6" t="s">
        <v>8</v>
      </c>
      <c r="I22" s="6" t="s">
        <v>8</v>
      </c>
      <c r="J22" s="6" t="s">
        <v>8</v>
      </c>
      <c r="K22" s="6" t="s">
        <v>8</v>
      </c>
    </row>
    <row r="23" spans="1:13" s="1" customFormat="1" ht="45" customHeight="1" x14ac:dyDescent="0.2">
      <c r="A23" s="5" t="s">
        <v>62</v>
      </c>
      <c r="B23" s="2">
        <v>40</v>
      </c>
      <c r="C23" s="2"/>
      <c r="D23" s="2">
        <v>20</v>
      </c>
      <c r="E23" s="2">
        <v>2</v>
      </c>
      <c r="F23" s="2">
        <v>15</v>
      </c>
      <c r="G23" s="2"/>
      <c r="H23" s="6" t="s">
        <v>8</v>
      </c>
      <c r="I23" s="6" t="s">
        <v>8</v>
      </c>
      <c r="J23" s="6"/>
      <c r="K23" s="6"/>
      <c r="L23" s="29" t="s">
        <v>63</v>
      </c>
      <c r="M23" s="30"/>
    </row>
    <row r="24" spans="1:13" x14ac:dyDescent="0.2">
      <c r="A24">
        <f>COUNTA(A2:A23)</f>
        <v>22</v>
      </c>
      <c r="B24" s="17">
        <f>SUM(B2:B23)</f>
        <v>285.23</v>
      </c>
      <c r="C24" s="17">
        <f t="shared" ref="C24:G24" si="0">SUM(C2:C23)</f>
        <v>26.3</v>
      </c>
      <c r="D24" s="17">
        <f t="shared" si="0"/>
        <v>51.5</v>
      </c>
      <c r="E24" s="17">
        <f t="shared" si="0"/>
        <v>8.5</v>
      </c>
      <c r="F24" s="17">
        <f t="shared" si="0"/>
        <v>64</v>
      </c>
      <c r="G24" s="17">
        <f t="shared" si="0"/>
        <v>5</v>
      </c>
      <c r="H24" s="17">
        <f>COUNTA(H2:H23)</f>
        <v>18</v>
      </c>
      <c r="I24" s="17">
        <f t="shared" ref="I24:K24" si="1">COUNTA(I2:I23)</f>
        <v>13</v>
      </c>
      <c r="J24" s="17">
        <f t="shared" si="1"/>
        <v>9</v>
      </c>
      <c r="K24" s="17">
        <f t="shared" si="1"/>
        <v>3</v>
      </c>
    </row>
  </sheetData>
  <mergeCells count="2">
    <mergeCell ref="L14:N14"/>
    <mergeCell ref="L23:M2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/>
  </sheetViews>
  <sheetFormatPr baseColWidth="10" defaultRowHeight="14.25" x14ac:dyDescent="0.2"/>
  <cols>
    <col min="1" max="1" width="38.875" style="14" customWidth="1"/>
    <col min="5" max="5" width="11" style="1"/>
    <col min="8" max="8" width="13.5" customWidth="1"/>
    <col min="9" max="9" width="12.5" customWidth="1"/>
    <col min="10" max="10" width="12.125" customWidth="1"/>
    <col min="11" max="11" width="12.625" customWidth="1"/>
  </cols>
  <sheetData>
    <row r="1" spans="1:11" s="11" customFormat="1" ht="60" x14ac:dyDescent="0.25">
      <c r="A1" s="13"/>
      <c r="B1" s="9" t="s">
        <v>0</v>
      </c>
      <c r="C1" s="9" t="s">
        <v>2</v>
      </c>
      <c r="D1" s="9" t="s">
        <v>1</v>
      </c>
      <c r="E1" s="9" t="s">
        <v>2</v>
      </c>
      <c r="F1" s="9" t="s">
        <v>3</v>
      </c>
      <c r="G1" s="9" t="s">
        <v>2</v>
      </c>
      <c r="H1" s="9" t="s">
        <v>4</v>
      </c>
      <c r="I1" s="10" t="s">
        <v>5</v>
      </c>
      <c r="J1" s="10" t="s">
        <v>6</v>
      </c>
      <c r="K1" s="10" t="s">
        <v>7</v>
      </c>
    </row>
    <row r="2" spans="1:11" ht="14.25" customHeight="1" x14ac:dyDescent="0.2">
      <c r="A2" s="12" t="s">
        <v>28</v>
      </c>
      <c r="B2" s="26">
        <v>19.36</v>
      </c>
      <c r="C2" s="26"/>
      <c r="D2" s="26"/>
      <c r="E2" s="26"/>
      <c r="F2" s="27"/>
      <c r="G2" s="28"/>
      <c r="H2" s="18" t="s">
        <v>8</v>
      </c>
      <c r="I2" s="18" t="s">
        <v>8</v>
      </c>
      <c r="J2" s="18"/>
      <c r="K2" s="18"/>
    </row>
    <row r="3" spans="1:11" ht="14.25" customHeight="1" x14ac:dyDescent="0.2">
      <c r="A3" s="12" t="s">
        <v>29</v>
      </c>
      <c r="B3" s="26">
        <v>24.09</v>
      </c>
      <c r="C3" s="26"/>
      <c r="D3" s="26">
        <v>3</v>
      </c>
      <c r="E3" s="26">
        <v>1</v>
      </c>
      <c r="F3" s="26">
        <v>3</v>
      </c>
      <c r="G3" s="26"/>
      <c r="H3" s="18"/>
      <c r="I3" s="18" t="s">
        <v>8</v>
      </c>
      <c r="J3" s="18" t="s">
        <v>8</v>
      </c>
      <c r="K3" s="18" t="s">
        <v>8</v>
      </c>
    </row>
    <row r="4" spans="1:11" ht="14.25" customHeight="1" x14ac:dyDescent="0.2">
      <c r="A4" s="12" t="s">
        <v>30</v>
      </c>
      <c r="B4" s="26">
        <v>19.510000000000002</v>
      </c>
      <c r="C4" s="27"/>
      <c r="D4" s="27"/>
      <c r="E4" s="27">
        <v>1</v>
      </c>
      <c r="F4" s="26"/>
      <c r="G4" s="26"/>
      <c r="H4" s="18" t="s">
        <v>8</v>
      </c>
      <c r="I4" s="18" t="s">
        <v>8</v>
      </c>
      <c r="J4" s="18" t="s">
        <v>8</v>
      </c>
      <c r="K4" s="18"/>
    </row>
    <row r="5" spans="1:11" ht="14.25" customHeight="1" x14ac:dyDescent="0.2">
      <c r="A5" s="12" t="s">
        <v>34</v>
      </c>
      <c r="B5" s="26">
        <v>11</v>
      </c>
      <c r="C5" s="27">
        <v>0.5</v>
      </c>
      <c r="D5" s="27"/>
      <c r="E5" s="27"/>
      <c r="F5" s="26"/>
      <c r="G5" s="26"/>
      <c r="H5" s="6"/>
      <c r="I5" s="6" t="s">
        <v>8</v>
      </c>
      <c r="J5" s="6" t="s">
        <v>8</v>
      </c>
      <c r="K5" s="6"/>
    </row>
    <row r="6" spans="1:11" ht="14.25" customHeight="1" x14ac:dyDescent="0.2">
      <c r="A6" s="12" t="s">
        <v>35</v>
      </c>
      <c r="B6" s="26">
        <v>12.67</v>
      </c>
      <c r="C6" s="27"/>
      <c r="D6" s="27">
        <v>1</v>
      </c>
      <c r="E6" s="27"/>
      <c r="F6" s="26">
        <v>3</v>
      </c>
      <c r="G6" s="26"/>
      <c r="H6" s="6" t="s">
        <v>8</v>
      </c>
      <c r="I6" s="6" t="s">
        <v>8</v>
      </c>
      <c r="J6" s="6"/>
      <c r="K6" s="6"/>
    </row>
    <row r="7" spans="1:11" s="1" customFormat="1" ht="14.25" customHeight="1" x14ac:dyDescent="0.2">
      <c r="A7" s="12" t="s">
        <v>64</v>
      </c>
      <c r="B7" s="26">
        <v>53</v>
      </c>
      <c r="C7" s="27"/>
      <c r="D7" s="27"/>
      <c r="E7" s="27">
        <v>3</v>
      </c>
      <c r="F7" s="26">
        <v>1</v>
      </c>
      <c r="G7" s="26">
        <v>1</v>
      </c>
      <c r="H7" s="6" t="s">
        <v>8</v>
      </c>
      <c r="I7" s="6" t="s">
        <v>8</v>
      </c>
      <c r="J7" s="6"/>
      <c r="K7" s="6"/>
    </row>
    <row r="8" spans="1:11" s="1" customFormat="1" ht="14.25" customHeight="1" x14ac:dyDescent="0.2">
      <c r="A8" s="12" t="s">
        <v>65</v>
      </c>
      <c r="B8" s="26">
        <v>21.3</v>
      </c>
      <c r="C8" s="27"/>
      <c r="D8" s="27"/>
      <c r="E8" s="27"/>
      <c r="F8" s="26">
        <v>0.75</v>
      </c>
      <c r="G8" s="26"/>
      <c r="H8" s="6" t="s">
        <v>8</v>
      </c>
      <c r="I8" s="6" t="s">
        <v>8</v>
      </c>
      <c r="J8" s="6" t="s">
        <v>8</v>
      </c>
      <c r="K8" s="6"/>
    </row>
    <row r="9" spans="1:11" ht="14.25" customHeight="1" x14ac:dyDescent="0.2">
      <c r="A9" s="12"/>
      <c r="B9" s="26"/>
      <c r="C9" s="27"/>
      <c r="D9" s="27"/>
      <c r="E9" s="27"/>
      <c r="F9" s="26"/>
      <c r="G9" s="26"/>
      <c r="H9" s="18"/>
      <c r="I9" s="18"/>
      <c r="J9" s="18"/>
      <c r="K9" s="18"/>
    </row>
    <row r="10" spans="1:11" x14ac:dyDescent="0.2">
      <c r="A10" s="1">
        <f>COUNTA(A2:A9)</f>
        <v>7</v>
      </c>
      <c r="B10" s="17">
        <f t="shared" ref="B10:G10" si="0">SUM(B2:B9)</f>
        <v>160.93</v>
      </c>
      <c r="C10" s="17">
        <f t="shared" si="0"/>
        <v>0.5</v>
      </c>
      <c r="D10" s="17">
        <f t="shared" si="0"/>
        <v>4</v>
      </c>
      <c r="E10" s="17">
        <f t="shared" si="0"/>
        <v>5</v>
      </c>
      <c r="F10" s="17">
        <f t="shared" si="0"/>
        <v>7.75</v>
      </c>
      <c r="G10" s="17">
        <f t="shared" si="0"/>
        <v>1</v>
      </c>
      <c r="H10" s="17">
        <f>COUNTA(H2:H9)</f>
        <v>5</v>
      </c>
      <c r="I10" s="17">
        <f>COUNTA(I2:I9)</f>
        <v>7</v>
      </c>
      <c r="J10" s="17">
        <f>COUNTA(J2:J9)</f>
        <v>4</v>
      </c>
      <c r="K10" s="17">
        <f>COUNTA(K2:K9)</f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/>
  </sheetViews>
  <sheetFormatPr baseColWidth="10" defaultRowHeight="14.25" x14ac:dyDescent="0.2"/>
  <cols>
    <col min="1" max="1" width="38.875" style="14" customWidth="1"/>
    <col min="2" max="7" width="11" style="1"/>
    <col min="8" max="8" width="13.5" style="1" customWidth="1"/>
    <col min="9" max="9" width="12.5" style="1" customWidth="1"/>
    <col min="10" max="10" width="12.125" style="1" customWidth="1"/>
    <col min="11" max="11" width="12.625" style="1" customWidth="1"/>
    <col min="12" max="16384" width="11" style="1"/>
  </cols>
  <sheetData>
    <row r="1" spans="1:11" s="11" customFormat="1" ht="60" x14ac:dyDescent="0.25">
      <c r="A1" s="13"/>
      <c r="B1" s="9" t="s">
        <v>0</v>
      </c>
      <c r="C1" s="9" t="s">
        <v>2</v>
      </c>
      <c r="D1" s="9" t="s">
        <v>1</v>
      </c>
      <c r="E1" s="9" t="s">
        <v>2</v>
      </c>
      <c r="F1" s="9" t="s">
        <v>3</v>
      </c>
      <c r="G1" s="9" t="s">
        <v>2</v>
      </c>
      <c r="H1" s="9" t="s">
        <v>4</v>
      </c>
      <c r="I1" s="10" t="s">
        <v>5</v>
      </c>
      <c r="J1" s="10" t="s">
        <v>6</v>
      </c>
      <c r="K1" s="10" t="s">
        <v>7</v>
      </c>
    </row>
    <row r="2" spans="1:11" ht="14.25" customHeight="1" x14ac:dyDescent="0.2">
      <c r="A2" s="12" t="s">
        <v>33</v>
      </c>
      <c r="B2" s="2">
        <v>2.25</v>
      </c>
      <c r="C2" s="2">
        <v>0.5</v>
      </c>
      <c r="D2" s="2"/>
      <c r="E2" s="2"/>
      <c r="F2" s="7"/>
      <c r="G2" s="4"/>
      <c r="H2" s="6" t="s">
        <v>8</v>
      </c>
      <c r="I2" s="6" t="s">
        <v>8</v>
      </c>
      <c r="J2" s="6" t="s">
        <v>8</v>
      </c>
      <c r="K2" s="6"/>
    </row>
    <row r="3" spans="1:11" ht="14.25" customHeight="1" x14ac:dyDescent="0.2">
      <c r="A3" s="12" t="s">
        <v>16</v>
      </c>
      <c r="B3" s="2">
        <v>4.75</v>
      </c>
      <c r="C3" s="2">
        <v>1</v>
      </c>
      <c r="D3" s="2"/>
      <c r="E3" s="2"/>
      <c r="F3" s="2"/>
      <c r="G3" s="2"/>
      <c r="H3" s="6"/>
      <c r="I3" s="6"/>
      <c r="J3" s="6"/>
      <c r="K3" s="6"/>
    </row>
    <row r="4" spans="1:11" ht="14.25" customHeight="1" x14ac:dyDescent="0.2">
      <c r="A4" s="25" t="s">
        <v>64</v>
      </c>
      <c r="B4" s="2">
        <v>3</v>
      </c>
      <c r="C4" s="2"/>
      <c r="D4" s="2"/>
      <c r="E4" s="2"/>
      <c r="F4" s="2"/>
      <c r="G4" s="2"/>
      <c r="H4" s="6" t="s">
        <v>8</v>
      </c>
      <c r="I4" s="6" t="s">
        <v>8</v>
      </c>
      <c r="J4" s="6"/>
      <c r="K4" s="6"/>
    </row>
    <row r="5" spans="1:11" ht="14.25" customHeight="1" x14ac:dyDescent="0.2">
      <c r="A5" s="19">
        <f>COUNTA(A2:A4)</f>
        <v>3</v>
      </c>
      <c r="B5" s="17">
        <f t="shared" ref="B5:G5" si="0">SUM(B2:B4)</f>
        <v>10</v>
      </c>
      <c r="C5" s="17">
        <f t="shared" si="0"/>
        <v>1.5</v>
      </c>
      <c r="D5" s="17">
        <f t="shared" si="0"/>
        <v>0</v>
      </c>
      <c r="E5" s="17">
        <f t="shared" si="0"/>
        <v>0</v>
      </c>
      <c r="F5" s="17">
        <f t="shared" si="0"/>
        <v>0</v>
      </c>
      <c r="G5" s="17">
        <f t="shared" si="0"/>
        <v>0</v>
      </c>
      <c r="H5" s="19">
        <f>COUNTA(H2:H4)</f>
        <v>2</v>
      </c>
      <c r="I5" s="19">
        <f t="shared" ref="I5:K5" si="1">COUNTA(I2:I4)</f>
        <v>2</v>
      </c>
      <c r="J5" s="19">
        <f t="shared" si="1"/>
        <v>1</v>
      </c>
      <c r="K5" s="19">
        <f t="shared" si="1"/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31" sqref="D31"/>
    </sheetView>
  </sheetViews>
  <sheetFormatPr baseColWidth="10" defaultRowHeight="14.25" x14ac:dyDescent="0.2"/>
  <cols>
    <col min="1" max="1" width="38.625" customWidth="1"/>
  </cols>
  <sheetData>
    <row r="1" spans="1:6" ht="15.75" x14ac:dyDescent="0.25">
      <c r="A1" s="24" t="s">
        <v>47</v>
      </c>
      <c r="B1" s="1"/>
      <c r="F1" s="22"/>
    </row>
    <row r="2" spans="1:6" x14ac:dyDescent="0.2">
      <c r="B2" s="1"/>
      <c r="F2" s="22"/>
    </row>
    <row r="3" spans="1:6" x14ac:dyDescent="0.2">
      <c r="A3" t="s">
        <v>27</v>
      </c>
      <c r="B3" s="1">
        <v>25</v>
      </c>
      <c r="F3" s="22"/>
    </row>
    <row r="4" spans="1:6" x14ac:dyDescent="0.2">
      <c r="A4" t="s">
        <v>5</v>
      </c>
      <c r="B4" s="1">
        <v>22</v>
      </c>
      <c r="F4" s="22"/>
    </row>
    <row r="5" spans="1:6" x14ac:dyDescent="0.2">
      <c r="A5" t="s">
        <v>48</v>
      </c>
      <c r="B5" s="1">
        <v>14</v>
      </c>
      <c r="F5" s="22"/>
    </row>
    <row r="6" spans="1:6" x14ac:dyDescent="0.2">
      <c r="A6" t="s">
        <v>49</v>
      </c>
      <c r="B6" s="1">
        <v>4</v>
      </c>
      <c r="F6" s="22"/>
    </row>
    <row r="7" spans="1:6" x14ac:dyDescent="0.2">
      <c r="A7" t="s">
        <v>66</v>
      </c>
      <c r="B7">
        <v>3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G13" sqref="G13"/>
    </sheetView>
  </sheetViews>
  <sheetFormatPr baseColWidth="10" defaultRowHeight="14.25" x14ac:dyDescent="0.2"/>
  <cols>
    <col min="1" max="1" width="18.625" customWidth="1"/>
    <col min="2" max="2" width="11.875" customWidth="1"/>
  </cols>
  <sheetData>
    <row r="1" spans="1:4" ht="15.75" x14ac:dyDescent="0.25">
      <c r="A1" s="24" t="s">
        <v>50</v>
      </c>
    </row>
    <row r="3" spans="1:4" x14ac:dyDescent="0.2">
      <c r="A3" s="1" t="s">
        <v>36</v>
      </c>
      <c r="B3" s="1">
        <f>ambulant!A24</f>
        <v>22</v>
      </c>
      <c r="D3" s="1">
        <v>27</v>
      </c>
    </row>
    <row r="4" spans="1:4" x14ac:dyDescent="0.2">
      <c r="A4" s="1" t="s">
        <v>51</v>
      </c>
      <c r="B4" s="1">
        <f>stationär!A10</f>
        <v>7</v>
      </c>
      <c r="D4" s="1">
        <v>14</v>
      </c>
    </row>
    <row r="5" spans="1:4" x14ac:dyDescent="0.2">
      <c r="A5" s="1" t="s">
        <v>52</v>
      </c>
      <c r="B5" s="1">
        <f>teilstationär!A5</f>
        <v>3</v>
      </c>
      <c r="D5" s="1">
        <v>4</v>
      </c>
    </row>
    <row r="6" spans="1:4" x14ac:dyDescent="0.2">
      <c r="A6" s="1" t="s">
        <v>43</v>
      </c>
      <c r="B6" s="1">
        <f>SUM(B3:B5)</f>
        <v>32</v>
      </c>
      <c r="D6" s="1">
        <f>SUM(D3:D5)</f>
        <v>45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G26" sqref="G26"/>
    </sheetView>
  </sheetViews>
  <sheetFormatPr baseColWidth="10" defaultRowHeight="14.25" x14ac:dyDescent="0.2"/>
  <cols>
    <col min="1" max="1" width="18.75" customWidth="1"/>
    <col min="7" max="7" width="25.25" customWidth="1"/>
  </cols>
  <sheetData>
    <row r="1" spans="1:8" ht="15.75" x14ac:dyDescent="0.25">
      <c r="A1" s="24" t="s">
        <v>55</v>
      </c>
      <c r="G1" s="11" t="s">
        <v>56</v>
      </c>
    </row>
    <row r="3" spans="1:8" x14ac:dyDescent="0.2">
      <c r="A3" t="s">
        <v>53</v>
      </c>
      <c r="B3" s="17">
        <v>966.95</v>
      </c>
      <c r="C3" s="1"/>
      <c r="G3" t="s">
        <v>59</v>
      </c>
      <c r="H3" s="17">
        <v>150.65</v>
      </c>
    </row>
    <row r="4" spans="1:8" x14ac:dyDescent="0.2">
      <c r="C4" s="1"/>
      <c r="G4" t="s">
        <v>54</v>
      </c>
      <c r="H4" s="17">
        <v>33.57</v>
      </c>
    </row>
    <row r="5" spans="1:8" x14ac:dyDescent="0.2">
      <c r="A5" t="s">
        <v>57</v>
      </c>
      <c r="B5" s="17">
        <v>35.25</v>
      </c>
      <c r="C5" s="1"/>
    </row>
    <row r="6" spans="1:8" x14ac:dyDescent="0.2">
      <c r="A6" t="s">
        <v>58</v>
      </c>
      <c r="B6" s="17">
        <v>134.38999999999999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Zusammenfassung</vt:lpstr>
      <vt:lpstr>ambulant</vt:lpstr>
      <vt:lpstr>stationär</vt:lpstr>
      <vt:lpstr>teilstationär</vt:lpstr>
      <vt:lpstr>Probleme</vt:lpstr>
      <vt:lpstr>Gesamt Rückmeldungen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dgr</dc:creator>
  <cp:lastModifiedBy>Wiethölter, Anne</cp:lastModifiedBy>
  <cp:lastPrinted>2013-03-05T12:22:31Z</cp:lastPrinted>
  <dcterms:created xsi:type="dcterms:W3CDTF">2012-11-08T12:11:23Z</dcterms:created>
  <dcterms:modified xsi:type="dcterms:W3CDTF">2017-07-17T07:21:47Z</dcterms:modified>
</cp:coreProperties>
</file>